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<sst xmlns="http://schemas.openxmlformats.org/spreadsheetml/2006/main" count="54" uniqueCount="54">
  <si>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</si>
  <si>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</si>
  <si>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</si>
  <si>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</si>
  <si>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</si>
  <si>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</si>
  <si>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</si>
  <si>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</si>
  <si>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</si>
  <si>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</si>
  <si>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</si>
  <si>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</si>
  <si>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</si>
  <si>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</si>
  <si>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</si>
  <si>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</si>
  <si>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</si>
  <si>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</si>
  <si>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</si>
  <si>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</si>
  <si>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</si>
  <si>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</si>
  <si>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</si>
  <si>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</si>
  <si>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</si>
  <si>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</si>
  <si>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</si>
  <si>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</si>
  <si>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</si>
  <si>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</si>
  <si>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</si>
  <si>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</si>
  <si>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</si>
  <si>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</si>
  <si>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</si>
  <si>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</si>
  <si>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</si>
  <si>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</si>
  <si>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</si>
  <si>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</si>
  <si>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</si>
  <si>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</si>
  <si>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</si>
  <si>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</si>
  <si>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</si>
  <si>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</si>
  <si>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</si>
  <si>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</si>
  <si>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</si>
  <si>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</si>
  <si>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</si>
  <si>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</si>
  <si>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</si>
  <si>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27 липня 2020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</si>
</sst>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</numFmts>
  <fonts count="3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0" borderId="28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7" fillId="0" borderId="18" xfId="54" applyNumberFormat="1" applyFont="1" applyBorder="1">
      <alignment/>
      <protection/>
    </xf>
    <xf numFmtId="184" fontId="24" fillId="0" borderId="18" xfId="0" applyNumberFormat="1" applyFont="1" applyFill="1" applyBorder="1" applyAlignment="1">
      <alignment horizontal="center" vertical="center"/>
    </xf>
    <xf numFmtId="185" fontId="38" fillId="0" borderId="18" xfId="54" applyNumberFormat="1" applyFont="1" applyFill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3">
      <selection activeCell="E12" sqref="E12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3" t="s">
        <v>23</v>
      </c>
      <c r="B1" s="63"/>
      <c r="C1" s="63"/>
      <c r="D1" s="63"/>
      <c r="E1" s="63"/>
    </row>
    <row r="2" spans="1:5" ht="22.5">
      <c r="A2" s="63" t="s">
        <v>53</v>
      </c>
      <c r="B2" s="63"/>
      <c r="C2" s="63"/>
      <c r="D2" s="63"/>
      <c r="E2" s="63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4" t="s">
        <v>6</v>
      </c>
      <c r="B5" s="65"/>
      <c r="C5" s="65"/>
      <c r="D5" s="65"/>
      <c r="E5" s="66"/>
    </row>
    <row r="6" spans="1:5" ht="29.25" customHeight="1" thickBot="1">
      <c r="A6" s="32">
        <v>10000000</v>
      </c>
      <c r="B6" s="33" t="s">
        <v>2</v>
      </c>
      <c r="C6" s="53">
        <f>C7+C8+C9</f>
        <v>16196</v>
      </c>
      <c r="D6" s="53">
        <f>D7+D8+D9</f>
        <v>16738.90104</v>
      </c>
      <c r="E6" s="54">
        <f aca="true" t="shared" si="0" ref="E6:E23">D6/C6*100</f>
        <v>103.35206865892815</v>
      </c>
    </row>
    <row r="7" spans="1:5" ht="38.25" customHeight="1">
      <c r="A7" s="34">
        <v>11010000</v>
      </c>
      <c r="B7" s="35" t="s">
        <v>10</v>
      </c>
      <c r="C7" s="59">
        <v>15960</v>
      </c>
      <c r="D7" s="60">
        <v>16215.44704</v>
      </c>
      <c r="E7" s="28">
        <f t="shared" si="0"/>
        <v>101.60054536340853</v>
      </c>
    </row>
    <row r="8" spans="1:5" ht="39" customHeight="1">
      <c r="A8" s="36" t="s">
        <v>22</v>
      </c>
      <c r="B8" s="37" t="s">
        <v>21</v>
      </c>
      <c r="C8" s="59"/>
      <c r="D8" s="59">
        <v>5.054</v>
      </c>
      <c r="E8" s="28"/>
    </row>
    <row r="9" spans="1:5" ht="39" customHeight="1" thickBot="1">
      <c r="A9" s="36">
        <v>13000000</v>
      </c>
      <c r="B9" s="37" t="s">
        <v>48</v>
      </c>
      <c r="C9" s="59">
        <v>236</v>
      </c>
      <c r="D9" s="60">
        <v>518.4</v>
      </c>
      <c r="E9" s="28" t="s">
        <v>52</v>
      </c>
    </row>
    <row r="10" spans="1:5" ht="27" customHeight="1" thickBot="1">
      <c r="A10" s="38">
        <v>20000000</v>
      </c>
      <c r="B10" s="39" t="s">
        <v>3</v>
      </c>
      <c r="C10" s="29">
        <f>C11+C14+C12+C13</f>
        <v>425</v>
      </c>
      <c r="D10" s="29">
        <f>D11+D14+D12+D13</f>
        <v>728.24301</v>
      </c>
      <c r="E10" s="28">
        <f t="shared" si="0"/>
        <v>171.35129647058824</v>
      </c>
    </row>
    <row r="11" spans="1:5" ht="72.75" customHeight="1">
      <c r="A11" s="34" t="s">
        <v>24</v>
      </c>
      <c r="B11" s="35" t="s">
        <v>25</v>
      </c>
      <c r="C11" s="59"/>
      <c r="D11" s="59">
        <v>7.532</v>
      </c>
      <c r="E11" s="28"/>
    </row>
    <row r="12" spans="1:9" ht="41.25" customHeight="1">
      <c r="A12" s="36" t="s">
        <v>28</v>
      </c>
      <c r="B12" s="37" t="s">
        <v>29</v>
      </c>
      <c r="C12" s="59">
        <v>275</v>
      </c>
      <c r="D12" s="60">
        <v>170.484</v>
      </c>
      <c r="E12" s="28">
        <f t="shared" si="0"/>
        <v>61.99418181818183</v>
      </c>
      <c r="I12" s="6"/>
    </row>
    <row r="13" spans="1:5" ht="54.75" customHeight="1">
      <c r="A13" s="40" t="s">
        <v>49</v>
      </c>
      <c r="B13" s="41" t="s">
        <v>50</v>
      </c>
      <c r="C13" s="60">
        <v>150</v>
      </c>
      <c r="D13" s="60">
        <v>159.41210999999998</v>
      </c>
      <c r="E13" s="28">
        <f t="shared" si="0"/>
        <v>106.27474</v>
      </c>
    </row>
    <row r="14" spans="1:5" ht="41.25" customHeight="1" thickBot="1">
      <c r="A14" s="40" t="s">
        <v>26</v>
      </c>
      <c r="B14" s="41" t="s">
        <v>27</v>
      </c>
      <c r="C14" s="60">
        <v>0</v>
      </c>
      <c r="D14" s="60">
        <v>390.8149</v>
      </c>
      <c r="E14" s="28"/>
    </row>
    <row r="15" spans="1:5" ht="28.5" customHeight="1" hidden="1" thickBot="1">
      <c r="A15" s="38" t="s">
        <v>37</v>
      </c>
      <c r="B15" s="42" t="s">
        <v>38</v>
      </c>
      <c r="C15" s="29">
        <f>C16</f>
        <v>0</v>
      </c>
      <c r="D15" s="29">
        <f>D16</f>
        <v>0</v>
      </c>
      <c r="E15" s="28" t="e">
        <f t="shared" si="0"/>
        <v>#DIV/0!</v>
      </c>
    </row>
    <row r="16" spans="1:5" ht="76.5" hidden="1" thickBot="1">
      <c r="A16" s="34" t="s">
        <v>39</v>
      </c>
      <c r="B16" s="43" t="s">
        <v>40</v>
      </c>
      <c r="C16" s="55"/>
      <c r="D16" s="56"/>
      <c r="E16" s="28" t="e">
        <f t="shared" si="0"/>
        <v>#DIV/0!</v>
      </c>
    </row>
    <row r="17" spans="1:5" ht="19.5" thickBot="1">
      <c r="A17" s="44"/>
      <c r="B17" s="21" t="s">
        <v>8</v>
      </c>
      <c r="C17" s="57">
        <f>C6+C10+C15</f>
        <v>16621</v>
      </c>
      <c r="D17" s="57">
        <f>D6+D10+D15</f>
        <v>17467.14405</v>
      </c>
      <c r="E17" s="28">
        <f t="shared" si="0"/>
        <v>105.09081312797063</v>
      </c>
    </row>
    <row r="18" spans="1:5" ht="22.5" customHeight="1" thickBot="1">
      <c r="A18" s="38" t="s">
        <v>5</v>
      </c>
      <c r="B18" s="42" t="s">
        <v>7</v>
      </c>
      <c r="C18" s="29">
        <f>C19+C22+C20+C21</f>
        <v>44113.489</v>
      </c>
      <c r="D18" s="29">
        <f>D19+D22+D20+D21</f>
        <v>42624.026340000004</v>
      </c>
      <c r="E18" s="28">
        <f t="shared" si="0"/>
        <v>96.62356641071851</v>
      </c>
    </row>
    <row r="19" spans="1:5" s="18" customFormat="1" ht="39.75" customHeight="1">
      <c r="A19" s="45">
        <v>41020000</v>
      </c>
      <c r="B19" s="46" t="s">
        <v>42</v>
      </c>
      <c r="C19" s="60">
        <v>3577.7000000000003</v>
      </c>
      <c r="D19" s="60">
        <v>3407.33334</v>
      </c>
      <c r="E19" s="28">
        <f t="shared" si="0"/>
        <v>95.23809542443469</v>
      </c>
    </row>
    <row r="20" spans="1:5" s="18" customFormat="1" ht="39.75" customHeight="1">
      <c r="A20" s="47">
        <v>41030000</v>
      </c>
      <c r="B20" s="48" t="s">
        <v>43</v>
      </c>
      <c r="C20" s="60">
        <v>19151.600000000002</v>
      </c>
      <c r="D20" s="60">
        <v>19151.600000000002</v>
      </c>
      <c r="E20" s="28">
        <f t="shared" si="0"/>
        <v>100</v>
      </c>
    </row>
    <row r="21" spans="1:5" s="18" customFormat="1" ht="39.75" customHeight="1">
      <c r="A21" s="47">
        <v>41040000</v>
      </c>
      <c r="B21" s="49" t="s">
        <v>44</v>
      </c>
      <c r="C21" s="60">
        <v>3738.82</v>
      </c>
      <c r="D21" s="60">
        <v>3631.96</v>
      </c>
      <c r="E21" s="28">
        <f t="shared" si="0"/>
        <v>97.14187898855788</v>
      </c>
    </row>
    <row r="22" spans="1:9" s="18" customFormat="1" ht="39.75" customHeight="1" thickBot="1">
      <c r="A22" s="47">
        <v>41050000</v>
      </c>
      <c r="B22" s="48" t="s">
        <v>45</v>
      </c>
      <c r="C22" s="60">
        <v>17645.369</v>
      </c>
      <c r="D22" s="60">
        <v>16433.133</v>
      </c>
      <c r="E22" s="28">
        <f t="shared" si="0"/>
        <v>93.13000481882811</v>
      </c>
      <c r="G22" s="19"/>
      <c r="H22" s="19"/>
      <c r="I22" s="19"/>
    </row>
    <row r="23" spans="1:9" ht="29.25" customHeight="1" thickBot="1">
      <c r="A23" s="50"/>
      <c r="B23" s="51" t="s">
        <v>9</v>
      </c>
      <c r="C23" s="58">
        <f>C18+C17</f>
        <v>60734.489</v>
      </c>
      <c r="D23" s="58">
        <f>D18+D17</f>
        <v>60091.17039</v>
      </c>
      <c r="E23" s="28">
        <f t="shared" si="0"/>
        <v>98.94076887680737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29"/>
      <c r="D24" s="29">
        <v>0</v>
      </c>
      <c r="E24" s="28"/>
      <c r="G24" s="15"/>
      <c r="H24" s="15"/>
      <c r="I24" s="15"/>
    </row>
    <row r="25" spans="1:5" s="25" customFormat="1" ht="21.75" customHeight="1" thickBot="1">
      <c r="A25" s="67" t="s">
        <v>11</v>
      </c>
      <c r="B25" s="68"/>
      <c r="C25" s="68"/>
      <c r="D25" s="68"/>
      <c r="E25" s="69"/>
    </row>
    <row r="26" spans="1:5" s="24" customFormat="1" ht="22.5" customHeight="1">
      <c r="A26" s="26" t="s">
        <v>30</v>
      </c>
      <c r="B26" s="30" t="s">
        <v>12</v>
      </c>
      <c r="C26" s="62">
        <v>3183.312</v>
      </c>
      <c r="D26" s="62">
        <v>2356.7889</v>
      </c>
      <c r="E26" s="52">
        <f aca="true" t="shared" si="1" ref="E26:E34">IF(C26=0,"",IF(D26/C26*100&gt;=200,"В/100",D26/C26*100))</f>
        <v>74.03574955894993</v>
      </c>
    </row>
    <row r="27" spans="1:5" s="24" customFormat="1" ht="30" customHeight="1">
      <c r="A27" s="26" t="s">
        <v>31</v>
      </c>
      <c r="B27" s="30" t="s">
        <v>13</v>
      </c>
      <c r="C27" s="62">
        <v>33776.793</v>
      </c>
      <c r="D27" s="62">
        <v>24978.979799999997</v>
      </c>
      <c r="E27" s="52">
        <f t="shared" si="1"/>
        <v>73.95308311241982</v>
      </c>
    </row>
    <row r="28" spans="1:5" s="24" customFormat="1" ht="19.5" customHeight="1">
      <c r="A28" s="26" t="s">
        <v>32</v>
      </c>
      <c r="B28" s="30" t="s">
        <v>14</v>
      </c>
      <c r="C28" s="62">
        <v>23336.332</v>
      </c>
      <c r="D28" s="62">
        <v>19696.400370000003</v>
      </c>
      <c r="E28" s="52">
        <f t="shared" si="1"/>
        <v>84.40229754187592</v>
      </c>
    </row>
    <row r="29" spans="1:5" s="24" customFormat="1" ht="42" customHeight="1">
      <c r="A29" s="26" t="s">
        <v>33</v>
      </c>
      <c r="B29" s="30" t="s">
        <v>19</v>
      </c>
      <c r="C29" s="62">
        <v>4726.224</v>
      </c>
      <c r="D29" s="62">
        <v>3798.0769600000003</v>
      </c>
      <c r="E29" s="52">
        <f t="shared" si="1"/>
        <v>80.36176364048764</v>
      </c>
    </row>
    <row r="30" spans="1:5" s="24" customFormat="1" ht="25.5" customHeight="1">
      <c r="A30" s="26" t="s">
        <v>34</v>
      </c>
      <c r="B30" s="30" t="s">
        <v>15</v>
      </c>
      <c r="C30" s="62">
        <v>2097.888</v>
      </c>
      <c r="D30" s="62">
        <v>1247.83515</v>
      </c>
      <c r="E30" s="52">
        <f t="shared" si="1"/>
        <v>59.4805418592413</v>
      </c>
    </row>
    <row r="31" spans="1:5" s="24" customFormat="1" ht="25.5" customHeight="1">
      <c r="A31" s="26" t="s">
        <v>35</v>
      </c>
      <c r="B31" s="30" t="s">
        <v>16</v>
      </c>
      <c r="C31" s="62">
        <v>1477.84</v>
      </c>
      <c r="D31" s="62">
        <v>613.6167700000001</v>
      </c>
      <c r="E31" s="52">
        <f t="shared" si="1"/>
        <v>41.52119106263196</v>
      </c>
    </row>
    <row r="32" spans="1:5" s="24" customFormat="1" ht="30" customHeight="1">
      <c r="A32" s="26" t="s">
        <v>36</v>
      </c>
      <c r="B32" s="30" t="s">
        <v>47</v>
      </c>
      <c r="C32" s="62">
        <v>584</v>
      </c>
      <c r="D32" s="62">
        <v>323.70095</v>
      </c>
      <c r="E32" s="52">
        <f t="shared" si="1"/>
        <v>55.428244863013695</v>
      </c>
    </row>
    <row r="33" spans="1:5" s="24" customFormat="1" ht="24.75" customHeight="1" thickBot="1">
      <c r="A33" s="27" t="s">
        <v>46</v>
      </c>
      <c r="B33" s="31" t="s">
        <v>17</v>
      </c>
      <c r="C33" s="62">
        <v>1996.8120000000001</v>
      </c>
      <c r="D33" s="62">
        <v>1991.8120000000001</v>
      </c>
      <c r="E33" s="52">
        <f t="shared" si="1"/>
        <v>99.74960086377685</v>
      </c>
    </row>
    <row r="34" spans="1:5" s="16" customFormat="1" ht="23.25" customHeight="1" thickBot="1">
      <c r="A34" s="22"/>
      <c r="B34" s="23" t="s">
        <v>18</v>
      </c>
      <c r="C34" s="61">
        <f>SUM(C26:C33)</f>
        <v>71179.201</v>
      </c>
      <c r="D34" s="61">
        <f>SUM(D26:D33)</f>
        <v>55007.2109</v>
      </c>
      <c r="E34" s="52">
        <f t="shared" si="1"/>
        <v>77.27989374311746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2020-07-28T13:07:34Z</dcterms:modified>
  <cp:category/>
  <cp:version/>
  <cp:contentType/>
  <cp:contentStatus/>
</cp:coreProperties>
</file>